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1FBE9614-6DED-49F4-A884-7D7F5A015F4F}" xr6:coauthVersionLast="40" xr6:coauthVersionMax="40" xr10:uidLastSave="{00000000-0000-0000-0000-000000000000}"/>
  <bookViews>
    <workbookView xWindow="0" yWindow="0" windowWidth="11490" windowHeight="4470" xr2:uid="{00000000-000D-0000-FFFF-FFFF00000000}"/>
  </bookViews>
  <sheets>
    <sheet name="Лист_1" sheetId="1" r:id="rId1"/>
  </sheets>
  <calcPr calcId="191029" refMode="R1C1"/>
</workbook>
</file>

<file path=xl/calcChain.xml><?xml version="1.0" encoding="utf-8"?>
<calcChain xmlns="http://schemas.openxmlformats.org/spreadsheetml/2006/main">
  <c r="D94" i="1" l="1"/>
  <c r="D93" i="1"/>
  <c r="D92" i="1"/>
  <c r="D12" i="1" l="1"/>
  <c r="C88" i="1"/>
  <c r="D89" i="1" s="1"/>
  <c r="B88" i="1"/>
  <c r="D90" i="1" s="1"/>
  <c r="D15" i="1"/>
  <c r="D17" i="1"/>
  <c r="D18" i="1"/>
  <c r="D19" i="1"/>
  <c r="D20" i="1"/>
  <c r="D21" i="1"/>
  <c r="D22" i="1"/>
  <c r="D26" i="1"/>
  <c r="D27" i="1"/>
  <c r="D28" i="1"/>
  <c r="D29" i="1"/>
  <c r="D30" i="1"/>
  <c r="D31" i="1"/>
  <c r="D37" i="1"/>
  <c r="D41" i="1"/>
  <c r="D46" i="1"/>
  <c r="D48" i="1"/>
  <c r="D49" i="1"/>
  <c r="D53" i="1"/>
  <c r="D54" i="1"/>
  <c r="D55" i="1"/>
  <c r="D61" i="1"/>
  <c r="D62" i="1"/>
  <c r="D63" i="1"/>
  <c r="D64" i="1"/>
  <c r="D65" i="1"/>
  <c r="D67" i="1"/>
  <c r="D75" i="1"/>
  <c r="D76" i="1"/>
  <c r="D81" i="1"/>
  <c r="D82" i="1"/>
  <c r="D83" i="1"/>
  <c r="D84" i="1"/>
  <c r="D85" i="1"/>
  <c r="D86" i="1"/>
  <c r="D13" i="1"/>
  <c r="D88" i="1" l="1"/>
  <c r="D97" i="1" s="1"/>
  <c r="D99" i="1" s="1"/>
</calcChain>
</file>

<file path=xl/sharedStrings.xml><?xml version="1.0" encoding="utf-8"?>
<sst xmlns="http://schemas.openxmlformats.org/spreadsheetml/2006/main" count="106" uniqueCount="103">
  <si>
    <t>ООО УК "Зеленый двор"</t>
  </si>
  <si>
    <t>План-фактный анализ подомовых затрат за 2023 г.</t>
  </si>
  <si>
    <t>РОССИЯ, 663690, Красноярский край, Зеленогорск г, Набережная ул, Дом 16А</t>
  </si>
  <si>
    <t>Влажная протирка перил</t>
  </si>
  <si>
    <t>Влажная протирка подоконников</t>
  </si>
  <si>
    <t>Влажная уборка элементов МОП</t>
  </si>
  <si>
    <t>Влажное подметание лестничных клеток  выше второго этажа</t>
  </si>
  <si>
    <t>Влажное подметание лестничных клеток нижних двух этажей</t>
  </si>
  <si>
    <t>Дезинсекция</t>
  </si>
  <si>
    <t>Дезинфекция мусоросборников</t>
  </si>
  <si>
    <t>Дератизация</t>
  </si>
  <si>
    <t>Ершение канализационного коллектора</t>
  </si>
  <si>
    <t>Закрытие и открытие продухов</t>
  </si>
  <si>
    <t>Замена автомата 1 -го полюсгого на 10 А</t>
  </si>
  <si>
    <t>Замена дверных блоков входа</t>
  </si>
  <si>
    <t>Замена ламп накаливания</t>
  </si>
  <si>
    <t>Замена терморегулятора ГВС</t>
  </si>
  <si>
    <t>Замена элементов внутридомовых электросетей</t>
  </si>
  <si>
    <t>Изготовление и монтаж информационных щитов</t>
  </si>
  <si>
    <t>Комплексное обслуживание лифтов</t>
  </si>
  <si>
    <t>Кошение газонов на размежёванной территории</t>
  </si>
  <si>
    <t>Ликвидация воздушных пробок. Регулировка системы отопления по стоякам.</t>
  </si>
  <si>
    <t>Ликвидация засора кухонного стояка с помощью троса</t>
  </si>
  <si>
    <t>Мелкий ремонт дверей</t>
  </si>
  <si>
    <t>Механизированная очистка проездов</t>
  </si>
  <si>
    <t>Монтаж домофонного оборудования на входные двери</t>
  </si>
  <si>
    <t>Мытье лестничных площадок и маршей в предварительным частичным подметанием выше второго этажа</t>
  </si>
  <si>
    <t>Мытье лестничных площадок и маршей с предварительным частичным подметаниемнижних двух этажей</t>
  </si>
  <si>
    <t>Мытье окон  в легкодоступных местах</t>
  </si>
  <si>
    <t>Мытье полов кабины лифта</t>
  </si>
  <si>
    <t>Мытье стен, дверей, плафонов и потолков кабины лифта</t>
  </si>
  <si>
    <t>Непредвиденные работы</t>
  </si>
  <si>
    <t>Обеспечение устранений аварий</t>
  </si>
  <si>
    <t>Обслуживание прибора учета воды</t>
  </si>
  <si>
    <t>Обслуживание прибора учета тепла</t>
  </si>
  <si>
    <t>Обязательное страхование лифтов</t>
  </si>
  <si>
    <t>Осмотр всех элементов мусоропровода</t>
  </si>
  <si>
    <t>Осмотр конструктивных элементов здания</t>
  </si>
  <si>
    <t>Осмотр кровли</t>
  </si>
  <si>
    <t>Осмотр системы водоснабжения и канализации здания</t>
  </si>
  <si>
    <t>Осмотр системы центрального отопления внутриквартирный</t>
  </si>
  <si>
    <t>Осмотр системы центрального отопления здания(МОП счердаком и подвалом)</t>
  </si>
  <si>
    <t>Остекление окон и дверей</t>
  </si>
  <si>
    <t>Охранное устройство-домофон</t>
  </si>
  <si>
    <t>Очистка и дезинфекция загрузочных клапанов</t>
  </si>
  <si>
    <t>Очистка отмосток от снега при толщине слоя до 30см.</t>
  </si>
  <si>
    <t>Планово-предупредительные работы в ВРУ</t>
  </si>
  <si>
    <t>Плотничные работы в целях надлежащего содержания общего имущества</t>
  </si>
  <si>
    <t>Поверка приборов учета воды</t>
  </si>
  <si>
    <t>Поверка приборов учета тепла</t>
  </si>
  <si>
    <t>Подметание придомовой размежёванной территории</t>
  </si>
  <si>
    <t>Подметание придомовой территории</t>
  </si>
  <si>
    <t>Посыпка территории противогололедными материалами</t>
  </si>
  <si>
    <t>Промывка и испытание системы центрального отопления</t>
  </si>
  <si>
    <t>Прочистка вентиляционных каналов</t>
  </si>
  <si>
    <t>Работы в целях надлежащего содержания конструктивных элементов здания</t>
  </si>
  <si>
    <t>Ремонтно-строительные работы</t>
  </si>
  <si>
    <t>Смена выключателя</t>
  </si>
  <si>
    <t>Смена замка</t>
  </si>
  <si>
    <t>Содержание мест накопления ТКО</t>
  </si>
  <si>
    <t>Текущий ремонт инженерных сетей</t>
  </si>
  <si>
    <t>Техническое обследование электрооборудования на лестничных клетках</t>
  </si>
  <si>
    <t>Техническое освидетельствование лифтов</t>
  </si>
  <si>
    <t>Уборка газонов от листьев, сучьев в летний период</t>
  </si>
  <si>
    <t>Уборка газонов от случайного мусора в летний период</t>
  </si>
  <si>
    <t>Уборка газонов от случайного мусора в летний период после межевания</t>
  </si>
  <si>
    <t>Уборка мусора с отмосток в летний период</t>
  </si>
  <si>
    <t>Уборка мусороприемных камер ( подметание полов)</t>
  </si>
  <si>
    <t>Уборка площадок у мусороприемных камер зимой</t>
  </si>
  <si>
    <t>Уборка площадок у мусороприемных камер лето</t>
  </si>
  <si>
    <t>Уборка ступеней, крылец, площадок перед входом в подъезд от снега, наледи</t>
  </si>
  <si>
    <t>Уборка травы с отмосток в летний период</t>
  </si>
  <si>
    <t>Удаление мусора из мусороприемных камер</t>
  </si>
  <si>
    <t>Управление домами</t>
  </si>
  <si>
    <t>Установка дверного доводчика</t>
  </si>
  <si>
    <t>Установка информационных щитов</t>
  </si>
  <si>
    <t>Установка светильника "Луч"</t>
  </si>
  <si>
    <t>Установка электропатрона карболитового</t>
  </si>
  <si>
    <t>Устранение засоров мусоропровода</t>
  </si>
  <si>
    <t>Устройство скатных кровель над лоджиями верхн.этажей</t>
  </si>
  <si>
    <t>Частичная уборка снега в дни снегопада ( пешеходные дорожки, проезды)</t>
  </si>
  <si>
    <t>Итого</t>
  </si>
  <si>
    <t>ПЛАН</t>
  </si>
  <si>
    <t>ФАКТ</t>
  </si>
  <si>
    <t>ОТКЛОНЕНИЕ</t>
  </si>
  <si>
    <t>НАИМЕНОВАНИЕ  РАБОТ</t>
  </si>
  <si>
    <t>сумма, руб.</t>
  </si>
  <si>
    <t>Кошение газонов на придомовой территории</t>
  </si>
  <si>
    <t>Монтаж моек в комнате технички</t>
  </si>
  <si>
    <t>Выполнено работ в 2023г.</t>
  </si>
  <si>
    <t>Начислено собствен. жилых и нежилых  помещений в 2023г.</t>
  </si>
  <si>
    <t>По договору с провайдером  ООО "45КА"</t>
  </si>
  <si>
    <t>По договору с провайдером  ООО "Игра-сервис"</t>
  </si>
  <si>
    <t>По договору с провайдером  ПАО "Ростелеком"</t>
  </si>
  <si>
    <t>По договору с провайдером  ООО "Сибирские сети"</t>
  </si>
  <si>
    <t>Результат по дому за  2023г.</t>
  </si>
  <si>
    <t>Остаток на доме на 01.01.2023 г.</t>
  </si>
  <si>
    <t>Дебиторская задолженность  по СИР</t>
  </si>
  <si>
    <t>Директор                                                                                Анашкина Г.А.</t>
  </si>
  <si>
    <t>Отдельной строкой на установку терморегулятора и ремонт кровли</t>
  </si>
  <si>
    <t xml:space="preserve">Профилактический осмотр линий электрических сетей, арматуры и электрооборудования здания в техническом подвале и в чердачном  помещении </t>
  </si>
  <si>
    <t>Услуги населению в 2023г.</t>
  </si>
  <si>
    <t>Итого за 2023 г. '-' долг МКД; '+' долг 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</si>
</sst>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4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rgb="FF003F2F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21"/>
      <name val="Arial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5" fillId="3" borderId="1" xfId="1" applyNumberFormat="1" applyFont="1" applyFill="1" applyBorder="1" applyAlignment="1">
      <alignment horizontal="left" vertical="top" wrapText="1"/>
    </xf>
    <xf numFmtId="4" fontId="5" fillId="3" borderId="2" xfId="1" applyNumberFormat="1" applyFont="1" applyFill="1" applyBorder="1" applyAlignment="1">
      <alignment horizontal="center" vertical="top"/>
    </xf>
    <xf numFmtId="4" fontId="5" fillId="3" borderId="1" xfId="1" applyNumberFormat="1" applyFont="1" applyFill="1" applyBorder="1" applyAlignment="1">
      <alignment horizontal="center" vertical="top"/>
    </xf>
    <xf numFmtId="4" fontId="5" fillId="3" borderId="3" xfId="1" applyNumberFormat="1" applyFont="1" applyFill="1" applyBorder="1" applyAlignment="1">
      <alignment horizontal="center" vertical="top"/>
    </xf>
    <xf numFmtId="0" fontId="6" fillId="3" borderId="4" xfId="1" applyNumberFormat="1" applyFont="1" applyFill="1" applyBorder="1" applyAlignment="1">
      <alignment horizontal="left" vertical="top" wrapText="1" indent="2"/>
    </xf>
    <xf numFmtId="4" fontId="7" fillId="3" borderId="5" xfId="1" applyNumberFormat="1" applyFont="1" applyFill="1" applyBorder="1" applyAlignment="1">
      <alignment horizontal="center" vertical="top"/>
    </xf>
    <xf numFmtId="4" fontId="7" fillId="3" borderId="4" xfId="1" applyNumberFormat="1" applyFont="1" applyFill="1" applyBorder="1" applyAlignment="1">
      <alignment horizontal="center" vertical="top"/>
    </xf>
    <xf numFmtId="4" fontId="7" fillId="3" borderId="6" xfId="1" applyNumberFormat="1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 indent="4"/>
    </xf>
    <xf numFmtId="0" fontId="4" fillId="0" borderId="11" xfId="0" applyFont="1" applyBorder="1" applyAlignment="1">
      <alignment horizontal="left" vertical="top" wrapText="1" indent="4"/>
    </xf>
    <xf numFmtId="164" fontId="4" fillId="0" borderId="9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2" xfId="0" applyNumberFormat="1" applyFont="1" applyBorder="1" applyAlignment="1">
      <alignment horizontal="right" vertical="top"/>
    </xf>
    <xf numFmtId="0" fontId="8" fillId="2" borderId="13" xfId="0" applyFont="1" applyFill="1" applyBorder="1" applyAlignment="1">
      <alignment horizontal="left" vertical="top"/>
    </xf>
    <xf numFmtId="4" fontId="8" fillId="2" borderId="14" xfId="0" applyNumberFormat="1" applyFont="1" applyFill="1" applyBorder="1" applyAlignment="1">
      <alignment horizontal="right" vertical="top"/>
    </xf>
    <xf numFmtId="4" fontId="8" fillId="2" borderId="15" xfId="0" applyNumberFormat="1" applyFont="1" applyFill="1" applyBorder="1" applyAlignment="1">
      <alignment horizontal="right" vertical="top"/>
    </xf>
    <xf numFmtId="0" fontId="9" fillId="0" borderId="16" xfId="0" applyNumberFormat="1" applyFont="1" applyBorder="1" applyAlignment="1">
      <alignment wrapText="1"/>
    </xf>
    <xf numFmtId="0" fontId="9" fillId="0" borderId="17" xfId="0" applyNumberFormat="1" applyFont="1" applyBorder="1" applyAlignment="1">
      <alignment wrapText="1"/>
    </xf>
    <xf numFmtId="49" fontId="9" fillId="0" borderId="17" xfId="0" applyNumberFormat="1" applyFont="1" applyBorder="1" applyAlignment="1">
      <alignment wrapText="1"/>
    </xf>
    <xf numFmtId="165" fontId="9" fillId="0" borderId="18" xfId="0" applyNumberFormat="1" applyFont="1" applyBorder="1" applyAlignment="1">
      <alignment wrapText="1"/>
    </xf>
    <xf numFmtId="0" fontId="9" fillId="0" borderId="19" xfId="0" applyNumberFormat="1" applyFont="1" applyBorder="1" applyAlignment="1">
      <alignment wrapText="1"/>
    </xf>
    <xf numFmtId="0" fontId="9" fillId="0" borderId="20" xfId="0" applyNumberFormat="1" applyFont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165" fontId="9" fillId="0" borderId="21" xfId="0" applyNumberFormat="1" applyFont="1" applyBorder="1" applyAlignment="1">
      <alignment wrapText="1"/>
    </xf>
    <xf numFmtId="165" fontId="10" fillId="0" borderId="21" xfId="0" applyNumberFormat="1" applyFont="1" applyBorder="1" applyAlignment="1">
      <alignment wrapText="1"/>
    </xf>
    <xf numFmtId="165" fontId="9" fillId="4" borderId="21" xfId="0" applyNumberFormat="1" applyFont="1" applyFill="1" applyBorder="1" applyAlignment="1">
      <alignment wrapText="1"/>
    </xf>
    <xf numFmtId="165" fontId="9" fillId="0" borderId="21" xfId="0" applyNumberFormat="1" applyFont="1" applyFill="1" applyBorder="1" applyAlignment="1">
      <alignment wrapText="1"/>
    </xf>
    <xf numFmtId="0" fontId="9" fillId="0" borderId="22" xfId="0" applyNumberFormat="1" applyFont="1" applyBorder="1" applyAlignment="1">
      <alignment wrapText="1"/>
    </xf>
    <xf numFmtId="0" fontId="9" fillId="0" borderId="23" xfId="0" applyNumberFormat="1" applyFont="1" applyBorder="1" applyAlignment="1">
      <alignment wrapText="1"/>
    </xf>
    <xf numFmtId="49" fontId="9" fillId="0" borderId="23" xfId="0" applyNumberFormat="1" applyFont="1" applyBorder="1" applyAlignment="1">
      <alignment wrapText="1"/>
    </xf>
    <xf numFmtId="165" fontId="11" fillId="0" borderId="24" xfId="0" applyNumberFormat="1" applyFont="1" applyBorder="1" applyAlignment="1">
      <alignment wrapText="1"/>
    </xf>
    <xf numFmtId="0" fontId="12" fillId="3" borderId="25" xfId="1" applyNumberFormat="1" applyFont="1" applyFill="1" applyBorder="1" applyAlignment="1">
      <alignment horizontal="left" vertical="top" wrapText="1"/>
    </xf>
    <xf numFmtId="0" fontId="1" fillId="0" borderId="0" xfId="1"/>
    <xf numFmtId="0" fontId="13" fillId="0" borderId="0" xfId="1" applyFont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D105"/>
  <sheetViews>
    <sheetView tabSelected="1" topLeftCell="A49" workbookViewId="0">
      <selection activeCell="A60" sqref="A60"/>
    </sheetView>
  </sheetViews>
  <sheetFormatPr defaultColWidth="10.5" defaultRowHeight="11.45" customHeight="1" outlineLevelRow="2" x14ac:dyDescent="0.2"/>
  <cols>
    <col min="1" max="1" width="88.6640625" style="1" customWidth="1"/>
    <col min="2" max="2" width="15.6640625" style="1" customWidth="1"/>
    <col min="3" max="4" width="19" style="1" customWidth="1"/>
    <col min="8" max="8" width="15.1640625" customWidth="1"/>
  </cols>
  <sheetData>
    <row r="1" spans="1:4" ht="12.95" customHeight="1" x14ac:dyDescent="0.2">
      <c r="A1" s="2" t="s">
        <v>0</v>
      </c>
      <c r="B1" s="3"/>
    </row>
    <row r="2" spans="1:4" ht="16.149999999999999" customHeight="1" x14ac:dyDescent="0.25">
      <c r="A2" s="4" t="s">
        <v>1</v>
      </c>
      <c r="B2" s="3"/>
    </row>
    <row r="3" spans="1:4" s="1" customFormat="1" ht="11.85" customHeight="1" x14ac:dyDescent="0.2"/>
    <row r="4" spans="1:4" ht="21" customHeight="1" thickBot="1" x14ac:dyDescent="0.25">
      <c r="A4" s="40" t="s">
        <v>2</v>
      </c>
      <c r="B4" s="41"/>
      <c r="C4" s="41"/>
      <c r="D4" s="41"/>
    </row>
    <row r="5" spans="1:4" s="1" customFormat="1" ht="11.85" customHeight="1" x14ac:dyDescent="0.2">
      <c r="A5" s="5"/>
      <c r="B5" s="6" t="s">
        <v>82</v>
      </c>
      <c r="C5" s="7" t="s">
        <v>83</v>
      </c>
      <c r="D5" s="8" t="s">
        <v>84</v>
      </c>
    </row>
    <row r="6" spans="1:4" s="1" customFormat="1" ht="14.65" customHeight="1" thickBot="1" x14ac:dyDescent="0.25">
      <c r="A6" s="9" t="s">
        <v>85</v>
      </c>
      <c r="B6" s="10" t="s">
        <v>86</v>
      </c>
      <c r="C6" s="11" t="s">
        <v>86</v>
      </c>
      <c r="D6" s="12" t="s">
        <v>86</v>
      </c>
    </row>
    <row r="7" spans="1:4" ht="12.2" customHeight="1" outlineLevel="2" x14ac:dyDescent="0.2">
      <c r="A7" s="13" t="s">
        <v>3</v>
      </c>
      <c r="B7" s="15">
        <v>3424.32</v>
      </c>
      <c r="C7" s="15">
        <v>3424.32</v>
      </c>
      <c r="D7" s="16"/>
    </row>
    <row r="8" spans="1:4" ht="12.2" customHeight="1" outlineLevel="2" x14ac:dyDescent="0.2">
      <c r="A8" s="14" t="s">
        <v>4</v>
      </c>
      <c r="B8" s="17">
        <v>1042.8499999999999</v>
      </c>
      <c r="C8" s="17">
        <v>1042.8499999999999</v>
      </c>
      <c r="D8" s="18"/>
    </row>
    <row r="9" spans="1:4" ht="12.2" customHeight="1" outlineLevel="2" x14ac:dyDescent="0.2">
      <c r="A9" s="14" t="s">
        <v>5</v>
      </c>
      <c r="B9" s="17">
        <v>17850</v>
      </c>
      <c r="C9" s="17">
        <v>17850</v>
      </c>
      <c r="D9" s="18"/>
    </row>
    <row r="10" spans="1:4" ht="12.2" customHeight="1" outlineLevel="2" x14ac:dyDescent="0.2">
      <c r="A10" s="14" t="s">
        <v>6</v>
      </c>
      <c r="B10" s="17">
        <v>28533.96</v>
      </c>
      <c r="C10" s="17">
        <v>28533.96</v>
      </c>
      <c r="D10" s="18"/>
    </row>
    <row r="11" spans="1:4" ht="12.2" customHeight="1" outlineLevel="2" x14ac:dyDescent="0.2">
      <c r="A11" s="14" t="s">
        <v>7</v>
      </c>
      <c r="B11" s="17">
        <v>30076.799999999999</v>
      </c>
      <c r="C11" s="17">
        <v>30076.799999999999</v>
      </c>
      <c r="D11" s="18"/>
    </row>
    <row r="12" spans="1:4" ht="12.2" customHeight="1" outlineLevel="2" x14ac:dyDescent="0.2">
      <c r="A12" s="14" t="s">
        <v>8</v>
      </c>
      <c r="B12" s="17">
        <v>1615.68</v>
      </c>
      <c r="C12" s="17">
        <v>1720.22</v>
      </c>
      <c r="D12" s="18">
        <f>B12-C12</f>
        <v>-104.53999999999996</v>
      </c>
    </row>
    <row r="13" spans="1:4" ht="12.2" customHeight="1" outlineLevel="2" x14ac:dyDescent="0.2">
      <c r="A13" s="14" t="s">
        <v>9</v>
      </c>
      <c r="B13" s="17">
        <v>755.72</v>
      </c>
      <c r="C13" s="17">
        <v>647.76</v>
      </c>
      <c r="D13" s="18">
        <f>B13-C13</f>
        <v>107.96000000000004</v>
      </c>
    </row>
    <row r="14" spans="1:4" ht="12.2" customHeight="1" outlineLevel="2" x14ac:dyDescent="0.2">
      <c r="A14" s="14" t="s">
        <v>10</v>
      </c>
      <c r="B14" s="17">
        <v>1824.77</v>
      </c>
      <c r="C14" s="17">
        <v>1824.77</v>
      </c>
      <c r="D14" s="18"/>
    </row>
    <row r="15" spans="1:4" ht="12.2" customHeight="1" outlineLevel="2" x14ac:dyDescent="0.2">
      <c r="A15" s="14" t="s">
        <v>11</v>
      </c>
      <c r="B15" s="17">
        <v>1233</v>
      </c>
      <c r="C15" s="17">
        <v>2466</v>
      </c>
      <c r="D15" s="18">
        <f t="shared" ref="D15:D76" si="0">B15-C15</f>
        <v>-1233</v>
      </c>
    </row>
    <row r="16" spans="1:4" ht="12.2" customHeight="1" outlineLevel="2" x14ac:dyDescent="0.2">
      <c r="A16" s="14" t="s">
        <v>12</v>
      </c>
      <c r="B16" s="17">
        <v>992.16</v>
      </c>
      <c r="C16" s="17">
        <v>992.16</v>
      </c>
      <c r="D16" s="18"/>
    </row>
    <row r="17" spans="1:4" ht="12.2" customHeight="1" outlineLevel="2" x14ac:dyDescent="0.2">
      <c r="A17" s="14" t="s">
        <v>13</v>
      </c>
      <c r="B17" s="17"/>
      <c r="C17" s="17">
        <v>778.8</v>
      </c>
      <c r="D17" s="18">
        <f t="shared" si="0"/>
        <v>-778.8</v>
      </c>
    </row>
    <row r="18" spans="1:4" ht="12.2" customHeight="1" outlineLevel="2" x14ac:dyDescent="0.2">
      <c r="A18" s="14" t="s">
        <v>14</v>
      </c>
      <c r="B18" s="17"/>
      <c r="C18" s="17">
        <v>55353.02</v>
      </c>
      <c r="D18" s="18">
        <f t="shared" si="0"/>
        <v>-55353.02</v>
      </c>
    </row>
    <row r="19" spans="1:4" ht="12.2" customHeight="1" outlineLevel="2" x14ac:dyDescent="0.2">
      <c r="A19" s="14" t="s">
        <v>15</v>
      </c>
      <c r="B19" s="17"/>
      <c r="C19" s="17">
        <v>530.75</v>
      </c>
      <c r="D19" s="18">
        <f t="shared" si="0"/>
        <v>-530.75</v>
      </c>
    </row>
    <row r="20" spans="1:4" ht="12.2" customHeight="1" outlineLevel="2" x14ac:dyDescent="0.2">
      <c r="A20" s="14" t="s">
        <v>16</v>
      </c>
      <c r="B20" s="17"/>
      <c r="C20" s="17">
        <v>126151.56</v>
      </c>
      <c r="D20" s="18">
        <f t="shared" si="0"/>
        <v>-126151.56</v>
      </c>
    </row>
    <row r="21" spans="1:4" ht="12.2" customHeight="1" outlineLevel="2" x14ac:dyDescent="0.2">
      <c r="A21" s="14" t="s">
        <v>17</v>
      </c>
      <c r="B21" s="17">
        <v>551.69000000000005</v>
      </c>
      <c r="C21" s="17"/>
      <c r="D21" s="18">
        <f t="shared" si="0"/>
        <v>551.69000000000005</v>
      </c>
    </row>
    <row r="22" spans="1:4" ht="12.2" customHeight="1" outlineLevel="2" x14ac:dyDescent="0.2">
      <c r="A22" s="14" t="s">
        <v>18</v>
      </c>
      <c r="B22" s="17"/>
      <c r="C22" s="17">
        <v>1660</v>
      </c>
      <c r="D22" s="18">
        <f t="shared" si="0"/>
        <v>-1660</v>
      </c>
    </row>
    <row r="23" spans="1:4" ht="12.2" customHeight="1" outlineLevel="2" x14ac:dyDescent="0.2">
      <c r="A23" s="14" t="s">
        <v>19</v>
      </c>
      <c r="B23" s="17">
        <v>70800</v>
      </c>
      <c r="C23" s="17">
        <v>70800</v>
      </c>
      <c r="D23" s="18"/>
    </row>
    <row r="24" spans="1:4" ht="12.2" customHeight="1" outlineLevel="2" x14ac:dyDescent="0.2">
      <c r="A24" s="14" t="s">
        <v>87</v>
      </c>
      <c r="B24" s="17">
        <v>1948.96</v>
      </c>
      <c r="C24" s="17">
        <v>1948.96</v>
      </c>
      <c r="D24" s="18"/>
    </row>
    <row r="25" spans="1:4" ht="12.2" customHeight="1" outlineLevel="2" x14ac:dyDescent="0.2">
      <c r="A25" s="14" t="s">
        <v>20</v>
      </c>
      <c r="B25" s="17">
        <v>14843.92</v>
      </c>
      <c r="C25" s="17">
        <v>14843.92</v>
      </c>
      <c r="D25" s="18"/>
    </row>
    <row r="26" spans="1:4" ht="17.45" customHeight="1" outlineLevel="2" x14ac:dyDescent="0.2">
      <c r="A26" s="14" t="s">
        <v>21</v>
      </c>
      <c r="B26" s="17">
        <v>5684.76</v>
      </c>
      <c r="C26" s="17">
        <v>4105.66</v>
      </c>
      <c r="D26" s="18">
        <f t="shared" si="0"/>
        <v>1579.1000000000004</v>
      </c>
    </row>
    <row r="27" spans="1:4" ht="16.899999999999999" customHeight="1" outlineLevel="2" x14ac:dyDescent="0.2">
      <c r="A27" s="14" t="s">
        <v>22</v>
      </c>
      <c r="B27" s="17"/>
      <c r="C27" s="17">
        <v>3679.2</v>
      </c>
      <c r="D27" s="18">
        <f t="shared" si="0"/>
        <v>-3679.2</v>
      </c>
    </row>
    <row r="28" spans="1:4" ht="12.2" customHeight="1" outlineLevel="2" x14ac:dyDescent="0.2">
      <c r="A28" s="14" t="s">
        <v>23</v>
      </c>
      <c r="B28" s="17"/>
      <c r="C28" s="17">
        <v>337.51</v>
      </c>
      <c r="D28" s="18">
        <f t="shared" si="0"/>
        <v>-337.51</v>
      </c>
    </row>
    <row r="29" spans="1:4" ht="12.2" customHeight="1" outlineLevel="2" x14ac:dyDescent="0.2">
      <c r="A29" s="14" t="s">
        <v>24</v>
      </c>
      <c r="B29" s="17">
        <v>4600</v>
      </c>
      <c r="C29" s="17">
        <v>17500</v>
      </c>
      <c r="D29" s="18">
        <f t="shared" si="0"/>
        <v>-12900</v>
      </c>
    </row>
    <row r="30" spans="1:4" ht="16.149999999999999" customHeight="1" outlineLevel="2" x14ac:dyDescent="0.2">
      <c r="A30" s="14" t="s">
        <v>25</v>
      </c>
      <c r="B30" s="17"/>
      <c r="C30" s="17">
        <v>48797.67</v>
      </c>
      <c r="D30" s="18">
        <f t="shared" si="0"/>
        <v>-48797.67</v>
      </c>
    </row>
    <row r="31" spans="1:4" ht="18.2" customHeight="1" outlineLevel="2" x14ac:dyDescent="0.2">
      <c r="A31" s="14" t="s">
        <v>88</v>
      </c>
      <c r="B31" s="17"/>
      <c r="C31" s="17">
        <v>3685.8</v>
      </c>
      <c r="D31" s="18">
        <f t="shared" si="0"/>
        <v>-3685.8</v>
      </c>
    </row>
    <row r="32" spans="1:4" ht="24.95" customHeight="1" outlineLevel="2" x14ac:dyDescent="0.2">
      <c r="A32" s="14" t="s">
        <v>26</v>
      </c>
      <c r="B32" s="17">
        <v>59538.02</v>
      </c>
      <c r="C32" s="17">
        <v>59538.02</v>
      </c>
      <c r="D32" s="18"/>
    </row>
    <row r="33" spans="1:4" ht="24.95" customHeight="1" outlineLevel="2" x14ac:dyDescent="0.2">
      <c r="A33" s="14" t="s">
        <v>27</v>
      </c>
      <c r="B33" s="17">
        <v>24523.200000000001</v>
      </c>
      <c r="C33" s="17">
        <v>24523.200000000001</v>
      </c>
      <c r="D33" s="18"/>
    </row>
    <row r="34" spans="1:4" ht="12.2" customHeight="1" outlineLevel="2" x14ac:dyDescent="0.2">
      <c r="A34" s="14" t="s">
        <v>28</v>
      </c>
      <c r="B34" s="17">
        <v>1241.76</v>
      </c>
      <c r="C34" s="17">
        <v>1241.76</v>
      </c>
      <c r="D34" s="18"/>
    </row>
    <row r="35" spans="1:4" ht="12.2" customHeight="1" outlineLevel="2" x14ac:dyDescent="0.2">
      <c r="A35" s="14" t="s">
        <v>29</v>
      </c>
      <c r="B35" s="17">
        <v>1753.44</v>
      </c>
      <c r="C35" s="17">
        <v>1753.44</v>
      </c>
      <c r="D35" s="18"/>
    </row>
    <row r="36" spans="1:4" ht="12.2" customHeight="1" outlineLevel="2" x14ac:dyDescent="0.2">
      <c r="A36" s="14" t="s">
        <v>30</v>
      </c>
      <c r="B36" s="17">
        <v>1026.6500000000001</v>
      </c>
      <c r="C36" s="17">
        <v>1026.6500000000001</v>
      </c>
      <c r="D36" s="18"/>
    </row>
    <row r="37" spans="1:4" ht="12.2" customHeight="1" outlineLevel="2" x14ac:dyDescent="0.2">
      <c r="A37" s="14" t="s">
        <v>31</v>
      </c>
      <c r="B37" s="17">
        <v>100000</v>
      </c>
      <c r="C37" s="17"/>
      <c r="D37" s="18">
        <f t="shared" si="0"/>
        <v>100000</v>
      </c>
    </row>
    <row r="38" spans="1:4" ht="12.2" customHeight="1" outlineLevel="2" x14ac:dyDescent="0.2">
      <c r="A38" s="14" t="s">
        <v>32</v>
      </c>
      <c r="B38" s="17">
        <v>53737.26</v>
      </c>
      <c r="C38" s="17">
        <v>53737.26</v>
      </c>
      <c r="D38" s="18"/>
    </row>
    <row r="39" spans="1:4" ht="12.2" customHeight="1" outlineLevel="2" x14ac:dyDescent="0.2">
      <c r="A39" s="14" t="s">
        <v>33</v>
      </c>
      <c r="B39" s="17">
        <v>3209.88</v>
      </c>
      <c r="C39" s="17">
        <v>3209.88</v>
      </c>
      <c r="D39" s="18"/>
    </row>
    <row r="40" spans="1:4" ht="12.2" customHeight="1" outlineLevel="2" x14ac:dyDescent="0.2">
      <c r="A40" s="14" t="s">
        <v>34</v>
      </c>
      <c r="B40" s="17">
        <v>6772.32</v>
      </c>
      <c r="C40" s="17">
        <v>6772.32</v>
      </c>
      <c r="D40" s="18"/>
    </row>
    <row r="41" spans="1:4" ht="12.2" customHeight="1" outlineLevel="2" x14ac:dyDescent="0.2">
      <c r="A41" s="14" t="s">
        <v>35</v>
      </c>
      <c r="B41" s="17">
        <v>320.2</v>
      </c>
      <c r="C41" s="17">
        <v>565.22</v>
      </c>
      <c r="D41" s="18">
        <f t="shared" si="0"/>
        <v>-245.02000000000004</v>
      </c>
    </row>
    <row r="42" spans="1:4" ht="12.2" customHeight="1" outlineLevel="2" x14ac:dyDescent="0.2">
      <c r="A42" s="14" t="s">
        <v>36</v>
      </c>
      <c r="B42" s="17">
        <v>2876.16</v>
      </c>
      <c r="C42" s="17">
        <v>2876.16</v>
      </c>
      <c r="D42" s="18"/>
    </row>
    <row r="43" spans="1:4" ht="12.2" customHeight="1" outlineLevel="2" x14ac:dyDescent="0.2">
      <c r="A43" s="14" t="s">
        <v>37</v>
      </c>
      <c r="B43" s="17">
        <v>3089.6</v>
      </c>
      <c r="C43" s="17">
        <v>3089.6</v>
      </c>
      <c r="D43" s="18"/>
    </row>
    <row r="44" spans="1:4" ht="12.2" customHeight="1" outlineLevel="2" x14ac:dyDescent="0.2">
      <c r="A44" s="14" t="s">
        <v>38</v>
      </c>
      <c r="B44" s="17">
        <v>1992.6</v>
      </c>
      <c r="C44" s="17">
        <v>1992.6</v>
      </c>
      <c r="D44" s="18"/>
    </row>
    <row r="45" spans="1:4" ht="12.2" customHeight="1" outlineLevel="2" x14ac:dyDescent="0.2">
      <c r="A45" s="14" t="s">
        <v>39</v>
      </c>
      <c r="B45" s="17">
        <v>16625.3</v>
      </c>
      <c r="C45" s="17">
        <v>16625.3</v>
      </c>
      <c r="D45" s="18"/>
    </row>
    <row r="46" spans="1:4" ht="12.2" customHeight="1" outlineLevel="2" x14ac:dyDescent="0.2">
      <c r="A46" s="14" t="s">
        <v>40</v>
      </c>
      <c r="B46" s="17">
        <v>914.52</v>
      </c>
      <c r="C46" s="17"/>
      <c r="D46" s="18">
        <f t="shared" si="0"/>
        <v>914.52</v>
      </c>
    </row>
    <row r="47" spans="1:4" ht="13.35" customHeight="1" outlineLevel="2" x14ac:dyDescent="0.2">
      <c r="A47" s="14" t="s">
        <v>41</v>
      </c>
      <c r="B47" s="17">
        <v>7885.55</v>
      </c>
      <c r="C47" s="17">
        <v>7885.55</v>
      </c>
      <c r="D47" s="18"/>
    </row>
    <row r="48" spans="1:4" ht="12.2" customHeight="1" outlineLevel="2" x14ac:dyDescent="0.2">
      <c r="A48" s="14" t="s">
        <v>42</v>
      </c>
      <c r="B48" s="17"/>
      <c r="C48" s="17">
        <v>2990.5</v>
      </c>
      <c r="D48" s="18">
        <f t="shared" si="0"/>
        <v>-2990.5</v>
      </c>
    </row>
    <row r="49" spans="1:4" ht="12.2" customHeight="1" outlineLevel="2" x14ac:dyDescent="0.2">
      <c r="A49" s="14" t="s">
        <v>43</v>
      </c>
      <c r="B49" s="17"/>
      <c r="C49" s="17">
        <v>10125</v>
      </c>
      <c r="D49" s="18">
        <f t="shared" si="0"/>
        <v>-10125</v>
      </c>
    </row>
    <row r="50" spans="1:4" ht="12.2" customHeight="1" outlineLevel="2" x14ac:dyDescent="0.2">
      <c r="A50" s="14" t="s">
        <v>44</v>
      </c>
      <c r="B50" s="17">
        <v>3127.68</v>
      </c>
      <c r="C50" s="17">
        <v>3127.68</v>
      </c>
      <c r="D50" s="18"/>
    </row>
    <row r="51" spans="1:4" ht="12.2" customHeight="1" outlineLevel="2" x14ac:dyDescent="0.2">
      <c r="A51" s="14" t="s">
        <v>45</v>
      </c>
      <c r="B51" s="17">
        <v>4599.28</v>
      </c>
      <c r="C51" s="17">
        <v>4599.28</v>
      </c>
      <c r="D51" s="18"/>
    </row>
    <row r="52" spans="1:4" ht="12.2" customHeight="1" outlineLevel="2" x14ac:dyDescent="0.2">
      <c r="A52" s="14" t="s">
        <v>46</v>
      </c>
      <c r="B52" s="17">
        <v>1457.92</v>
      </c>
      <c r="C52" s="17">
        <v>1457.92</v>
      </c>
      <c r="D52" s="18"/>
    </row>
    <row r="53" spans="1:4" ht="12.2" customHeight="1" outlineLevel="2" x14ac:dyDescent="0.2">
      <c r="A53" s="14" t="s">
        <v>47</v>
      </c>
      <c r="B53" s="17">
        <v>5108.26</v>
      </c>
      <c r="C53" s="17"/>
      <c r="D53" s="18">
        <f t="shared" si="0"/>
        <v>5108.26</v>
      </c>
    </row>
    <row r="54" spans="1:4" ht="12.2" customHeight="1" outlineLevel="2" x14ac:dyDescent="0.2">
      <c r="A54" s="14" t="s">
        <v>48</v>
      </c>
      <c r="B54" s="17">
        <v>4176.9799999999996</v>
      </c>
      <c r="C54" s="17"/>
      <c r="D54" s="18">
        <f t="shared" si="0"/>
        <v>4176.9799999999996</v>
      </c>
    </row>
    <row r="55" spans="1:4" ht="12.2" customHeight="1" outlineLevel="2" x14ac:dyDescent="0.2">
      <c r="A55" s="14" t="s">
        <v>49</v>
      </c>
      <c r="B55" s="17"/>
      <c r="C55" s="17">
        <v>28712.69</v>
      </c>
      <c r="D55" s="18">
        <f t="shared" si="0"/>
        <v>-28712.69</v>
      </c>
    </row>
    <row r="56" spans="1:4" ht="12.2" customHeight="1" outlineLevel="2" x14ac:dyDescent="0.2">
      <c r="A56" s="14" t="s">
        <v>50</v>
      </c>
      <c r="B56" s="17">
        <v>3594.53</v>
      </c>
      <c r="C56" s="17">
        <v>3594.53</v>
      </c>
      <c r="D56" s="18"/>
    </row>
    <row r="57" spans="1:4" ht="12.2" customHeight="1" outlineLevel="2" x14ac:dyDescent="0.2">
      <c r="A57" s="14" t="s">
        <v>51</v>
      </c>
      <c r="B57" s="17">
        <v>9518.4</v>
      </c>
      <c r="C57" s="17">
        <v>9518.4</v>
      </c>
      <c r="D57" s="18"/>
    </row>
    <row r="58" spans="1:4" ht="12.2" customHeight="1" outlineLevel="2" x14ac:dyDescent="0.2">
      <c r="A58" s="14" t="s">
        <v>52</v>
      </c>
      <c r="B58" s="17">
        <v>436.5</v>
      </c>
      <c r="C58" s="17">
        <v>436.5</v>
      </c>
      <c r="D58" s="18"/>
    </row>
    <row r="59" spans="1:4" ht="12.2" customHeight="1" outlineLevel="2" x14ac:dyDescent="0.2">
      <c r="A59" s="14" t="s">
        <v>53</v>
      </c>
      <c r="B59" s="17">
        <v>41600</v>
      </c>
      <c r="C59" s="17">
        <v>41600</v>
      </c>
      <c r="D59" s="18"/>
    </row>
    <row r="60" spans="1:4" ht="26.65" customHeight="1" outlineLevel="2" x14ac:dyDescent="0.2">
      <c r="A60" s="14" t="s">
        <v>100</v>
      </c>
      <c r="B60" s="17">
        <v>1845.09</v>
      </c>
      <c r="C60" s="17">
        <v>1845.09</v>
      </c>
      <c r="D60" s="18"/>
    </row>
    <row r="61" spans="1:4" ht="16.899999999999999" customHeight="1" outlineLevel="2" x14ac:dyDescent="0.2">
      <c r="A61" s="14" t="s">
        <v>54</v>
      </c>
      <c r="B61" s="17">
        <v>820.54</v>
      </c>
      <c r="C61" s="17"/>
      <c r="D61" s="18">
        <f t="shared" si="0"/>
        <v>820.54</v>
      </c>
    </row>
    <row r="62" spans="1:4" ht="15.4" customHeight="1" outlineLevel="2" x14ac:dyDescent="0.2">
      <c r="A62" s="14" t="s">
        <v>55</v>
      </c>
      <c r="B62" s="17">
        <v>2882.61</v>
      </c>
      <c r="C62" s="17"/>
      <c r="D62" s="18">
        <f t="shared" si="0"/>
        <v>2882.61</v>
      </c>
    </row>
    <row r="63" spans="1:4" ht="16.149999999999999" customHeight="1" outlineLevel="2" x14ac:dyDescent="0.2">
      <c r="A63" s="14" t="s">
        <v>56</v>
      </c>
      <c r="B63" s="17"/>
      <c r="C63" s="17">
        <v>6252.88</v>
      </c>
      <c r="D63" s="18">
        <f t="shared" si="0"/>
        <v>-6252.88</v>
      </c>
    </row>
    <row r="64" spans="1:4" ht="12.2" customHeight="1" outlineLevel="2" x14ac:dyDescent="0.2">
      <c r="A64" s="14" t="s">
        <v>57</v>
      </c>
      <c r="B64" s="17"/>
      <c r="C64" s="17">
        <v>252.54</v>
      </c>
      <c r="D64" s="18">
        <f t="shared" si="0"/>
        <v>-252.54</v>
      </c>
    </row>
    <row r="65" spans="1:4" ht="12.2" customHeight="1" outlineLevel="2" x14ac:dyDescent="0.2">
      <c r="A65" s="14" t="s">
        <v>58</v>
      </c>
      <c r="B65" s="17"/>
      <c r="C65" s="17">
        <v>1300</v>
      </c>
      <c r="D65" s="18">
        <f t="shared" si="0"/>
        <v>-1300</v>
      </c>
    </row>
    <row r="66" spans="1:4" ht="12.2" customHeight="1" outlineLevel="2" x14ac:dyDescent="0.2">
      <c r="A66" s="14" t="s">
        <v>59</v>
      </c>
      <c r="B66" s="17">
        <v>7652.54</v>
      </c>
      <c r="C66" s="17">
        <v>7652.54</v>
      </c>
      <c r="D66" s="18"/>
    </row>
    <row r="67" spans="1:4" ht="12.2" customHeight="1" outlineLevel="2" x14ac:dyDescent="0.2">
      <c r="A67" s="14" t="s">
        <v>60</v>
      </c>
      <c r="B67" s="17"/>
      <c r="C67" s="17">
        <v>35597.879999999997</v>
      </c>
      <c r="D67" s="18">
        <f t="shared" si="0"/>
        <v>-35597.879999999997</v>
      </c>
    </row>
    <row r="68" spans="1:4" ht="14.65" customHeight="1" outlineLevel="2" x14ac:dyDescent="0.2">
      <c r="A68" s="14" t="s">
        <v>61</v>
      </c>
      <c r="B68" s="17">
        <v>5053.1400000000003</v>
      </c>
      <c r="C68" s="17">
        <v>5053.1400000000003</v>
      </c>
      <c r="D68" s="18"/>
    </row>
    <row r="69" spans="1:4" ht="12.2" customHeight="1" outlineLevel="2" x14ac:dyDescent="0.2">
      <c r="A69" s="14" t="s">
        <v>62</v>
      </c>
      <c r="B69" s="17">
        <v>5050</v>
      </c>
      <c r="C69" s="17">
        <v>5050</v>
      </c>
      <c r="D69" s="18"/>
    </row>
    <row r="70" spans="1:4" ht="12.2" customHeight="1" outlineLevel="2" x14ac:dyDescent="0.2">
      <c r="A70" s="14" t="s">
        <v>63</v>
      </c>
      <c r="B70" s="17">
        <v>1973.32</v>
      </c>
      <c r="C70" s="17">
        <v>1973.32</v>
      </c>
      <c r="D70" s="18"/>
    </row>
    <row r="71" spans="1:4" ht="12.2" customHeight="1" outlineLevel="2" x14ac:dyDescent="0.2">
      <c r="A71" s="14" t="s">
        <v>64</v>
      </c>
      <c r="B71" s="17">
        <v>2305.02</v>
      </c>
      <c r="C71" s="17">
        <v>2305.02</v>
      </c>
      <c r="D71" s="18"/>
    </row>
    <row r="72" spans="1:4" ht="12.2" customHeight="1" outlineLevel="2" x14ac:dyDescent="0.2">
      <c r="A72" s="14" t="s">
        <v>65</v>
      </c>
      <c r="B72" s="17">
        <v>4096.3500000000004</v>
      </c>
      <c r="C72" s="17">
        <v>4096.3500000000004</v>
      </c>
      <c r="D72" s="18"/>
    </row>
    <row r="73" spans="1:4" ht="12.2" customHeight="1" outlineLevel="2" x14ac:dyDescent="0.2">
      <c r="A73" s="14" t="s">
        <v>66</v>
      </c>
      <c r="B73" s="17">
        <v>455.11</v>
      </c>
      <c r="C73" s="17">
        <v>455.11</v>
      </c>
      <c r="D73" s="18"/>
    </row>
    <row r="74" spans="1:4" ht="12.2" customHeight="1" outlineLevel="2" x14ac:dyDescent="0.2">
      <c r="A74" s="14" t="s">
        <v>67</v>
      </c>
      <c r="B74" s="17">
        <v>4252.25</v>
      </c>
      <c r="C74" s="17">
        <v>4252.25</v>
      </c>
      <c r="D74" s="18"/>
    </row>
    <row r="75" spans="1:4" ht="11.25" customHeight="1" outlineLevel="2" x14ac:dyDescent="0.2">
      <c r="A75" s="14" t="s">
        <v>68</v>
      </c>
      <c r="B75" s="17">
        <v>1697.12</v>
      </c>
      <c r="C75" s="17">
        <v>2010.41</v>
      </c>
      <c r="D75" s="18">
        <f t="shared" si="0"/>
        <v>-313.29000000000019</v>
      </c>
    </row>
    <row r="76" spans="1:4" ht="12.2" customHeight="1" outlineLevel="2" x14ac:dyDescent="0.2">
      <c r="A76" s="14" t="s">
        <v>69</v>
      </c>
      <c r="B76" s="17">
        <v>345.07</v>
      </c>
      <c r="C76" s="17">
        <v>299.58999999999997</v>
      </c>
      <c r="D76" s="18">
        <f t="shared" si="0"/>
        <v>45.480000000000018</v>
      </c>
    </row>
    <row r="77" spans="1:4" ht="12.2" customHeight="1" outlineLevel="2" x14ac:dyDescent="0.2">
      <c r="A77" s="14" t="s">
        <v>70</v>
      </c>
      <c r="B77" s="17">
        <v>5182.24</v>
      </c>
      <c r="C77" s="17">
        <v>5182.24</v>
      </c>
      <c r="D77" s="18"/>
    </row>
    <row r="78" spans="1:4" ht="12.2" customHeight="1" outlineLevel="2" x14ac:dyDescent="0.2">
      <c r="A78" s="14" t="s">
        <v>71</v>
      </c>
      <c r="B78" s="17">
        <v>659.79</v>
      </c>
      <c r="C78" s="17">
        <v>659.79</v>
      </c>
      <c r="D78" s="18"/>
    </row>
    <row r="79" spans="1:4" ht="12.2" customHeight="1" outlineLevel="2" x14ac:dyDescent="0.2">
      <c r="A79" s="14" t="s">
        <v>72</v>
      </c>
      <c r="B79" s="17">
        <v>26869.52</v>
      </c>
      <c r="C79" s="17">
        <v>26869.52</v>
      </c>
      <c r="D79" s="18"/>
    </row>
    <row r="80" spans="1:4" ht="12.2" customHeight="1" outlineLevel="2" x14ac:dyDescent="0.2">
      <c r="A80" s="14" t="s">
        <v>73</v>
      </c>
      <c r="B80" s="17">
        <v>83662.8</v>
      </c>
      <c r="C80" s="17">
        <v>83662.8</v>
      </c>
      <c r="D80" s="18"/>
    </row>
    <row r="81" spans="1:4" ht="12.2" customHeight="1" outlineLevel="2" x14ac:dyDescent="0.2">
      <c r="A81" s="14" t="s">
        <v>74</v>
      </c>
      <c r="B81" s="17"/>
      <c r="C81" s="17">
        <v>3400</v>
      </c>
      <c r="D81" s="18">
        <f t="shared" ref="D81:D86" si="1">B81-C81</f>
        <v>-3400</v>
      </c>
    </row>
    <row r="82" spans="1:4" ht="12.2" customHeight="1" outlineLevel="2" x14ac:dyDescent="0.2">
      <c r="A82" s="14" t="s">
        <v>75</v>
      </c>
      <c r="B82" s="17"/>
      <c r="C82" s="17">
        <v>175</v>
      </c>
      <c r="D82" s="18">
        <f t="shared" si="1"/>
        <v>-175</v>
      </c>
    </row>
    <row r="83" spans="1:4" ht="12.2" customHeight="1" outlineLevel="2" x14ac:dyDescent="0.2">
      <c r="A83" s="14" t="s">
        <v>76</v>
      </c>
      <c r="B83" s="17"/>
      <c r="C83" s="17">
        <v>11830.39</v>
      </c>
      <c r="D83" s="18">
        <f t="shared" si="1"/>
        <v>-11830.39</v>
      </c>
    </row>
    <row r="84" spans="1:4" ht="12.2" customHeight="1" outlineLevel="2" x14ac:dyDescent="0.2">
      <c r="A84" s="14" t="s">
        <v>77</v>
      </c>
      <c r="B84" s="17"/>
      <c r="C84" s="17">
        <v>279.75</v>
      </c>
      <c r="D84" s="18">
        <f t="shared" si="1"/>
        <v>-279.75</v>
      </c>
    </row>
    <row r="85" spans="1:4" ht="12.2" customHeight="1" outlineLevel="2" x14ac:dyDescent="0.2">
      <c r="A85" s="14" t="s">
        <v>78</v>
      </c>
      <c r="B85" s="17">
        <v>671.2</v>
      </c>
      <c r="C85" s="17">
        <v>251.7</v>
      </c>
      <c r="D85" s="18">
        <f t="shared" si="1"/>
        <v>419.50000000000006</v>
      </c>
    </row>
    <row r="86" spans="1:4" ht="18.95" customHeight="1" outlineLevel="2" x14ac:dyDescent="0.2">
      <c r="A86" s="14" t="s">
        <v>79</v>
      </c>
      <c r="B86" s="17"/>
      <c r="C86" s="17">
        <v>55918.92</v>
      </c>
      <c r="D86" s="18">
        <f t="shared" si="1"/>
        <v>-55918.92</v>
      </c>
    </row>
    <row r="87" spans="1:4" ht="19.7" customHeight="1" outlineLevel="2" x14ac:dyDescent="0.2">
      <c r="A87" s="14" t="s">
        <v>80</v>
      </c>
      <c r="B87" s="17">
        <v>61869.599999999999</v>
      </c>
      <c r="C87" s="17">
        <v>61869.599999999999</v>
      </c>
      <c r="D87" s="18"/>
    </row>
    <row r="88" spans="1:4" ht="19.7" customHeight="1" thickBot="1" x14ac:dyDescent="0.25">
      <c r="A88" s="19" t="s">
        <v>81</v>
      </c>
      <c r="B88" s="20">
        <f>SUM(B7:B87)</f>
        <v>762247.91</v>
      </c>
      <c r="C88" s="20">
        <f>SUM(C7:C87)</f>
        <v>1058246.9800000002</v>
      </c>
      <c r="D88" s="21">
        <f>SUM(D7:D87)</f>
        <v>-295999.06999999995</v>
      </c>
    </row>
    <row r="89" spans="1:4" ht="11.45" customHeight="1" x14ac:dyDescent="0.2">
      <c r="A89" s="22" t="s">
        <v>89</v>
      </c>
      <c r="B89" s="23"/>
      <c r="C89" s="24"/>
      <c r="D89" s="25">
        <f>C88</f>
        <v>1058246.9800000002</v>
      </c>
    </row>
    <row r="90" spans="1:4" ht="11.45" customHeight="1" x14ac:dyDescent="0.2">
      <c r="A90" s="26" t="s">
        <v>90</v>
      </c>
      <c r="B90" s="27"/>
      <c r="C90" s="28"/>
      <c r="D90" s="29">
        <f>B88</f>
        <v>762247.91</v>
      </c>
    </row>
    <row r="91" spans="1:4" ht="11.45" customHeight="1" x14ac:dyDescent="0.2">
      <c r="A91" s="26" t="s">
        <v>101</v>
      </c>
      <c r="B91" s="27"/>
      <c r="C91" s="28"/>
      <c r="D91" s="29"/>
    </row>
    <row r="92" spans="1:4" ht="11.45" customHeight="1" x14ac:dyDescent="0.2">
      <c r="A92" s="26" t="s">
        <v>91</v>
      </c>
      <c r="B92" s="27"/>
      <c r="C92" s="28"/>
      <c r="D92" s="29">
        <f>5250-525</f>
        <v>4725</v>
      </c>
    </row>
    <row r="93" spans="1:4" ht="11.45" customHeight="1" x14ac:dyDescent="0.2">
      <c r="A93" s="26" t="s">
        <v>92</v>
      </c>
      <c r="B93" s="27"/>
      <c r="C93" s="28"/>
      <c r="D93" s="29">
        <f>6000-600</f>
        <v>5400</v>
      </c>
    </row>
    <row r="94" spans="1:4" ht="11.45" customHeight="1" x14ac:dyDescent="0.2">
      <c r="A94" s="26" t="s">
        <v>93</v>
      </c>
      <c r="B94" s="27"/>
      <c r="C94" s="28"/>
      <c r="D94" s="29">
        <f>9000-900</f>
        <v>8100</v>
      </c>
    </row>
    <row r="95" spans="1:4" ht="11.45" customHeight="1" x14ac:dyDescent="0.2">
      <c r="A95" s="26" t="s">
        <v>94</v>
      </c>
      <c r="B95" s="27"/>
      <c r="C95" s="28"/>
      <c r="D95" s="30">
        <v>8100</v>
      </c>
    </row>
    <row r="96" spans="1:4" ht="11.45" customHeight="1" x14ac:dyDescent="0.2">
      <c r="A96" s="26" t="s">
        <v>99</v>
      </c>
      <c r="B96" s="27"/>
      <c r="C96" s="28"/>
      <c r="D96" s="29">
        <v>101897</v>
      </c>
    </row>
    <row r="97" spans="1:4" ht="11.45" customHeight="1" x14ac:dyDescent="0.2">
      <c r="A97" s="26" t="s">
        <v>95</v>
      </c>
      <c r="B97" s="27"/>
      <c r="C97" s="28"/>
      <c r="D97" s="29">
        <f>D88</f>
        <v>-295999.06999999995</v>
      </c>
    </row>
    <row r="98" spans="1:4" ht="11.45" customHeight="1" x14ac:dyDescent="0.2">
      <c r="A98" s="26" t="s">
        <v>96</v>
      </c>
      <c r="B98" s="27"/>
      <c r="C98" s="28"/>
      <c r="D98" s="29">
        <v>0</v>
      </c>
    </row>
    <row r="99" spans="1:4" ht="11.45" customHeight="1" x14ac:dyDescent="0.2">
      <c r="A99" s="26" t="s">
        <v>102</v>
      </c>
      <c r="B99" s="27"/>
      <c r="C99" s="28"/>
      <c r="D99" s="31">
        <f>SUM(D92:D98)</f>
        <v>-167777.06999999995</v>
      </c>
    </row>
    <row r="100" spans="1:4" ht="11.45" customHeight="1" x14ac:dyDescent="0.2">
      <c r="A100" s="26"/>
      <c r="B100" s="27"/>
      <c r="C100" s="28"/>
      <c r="D100" s="32"/>
    </row>
    <row r="101" spans="1:4" ht="17.45" customHeight="1" thickBot="1" x14ac:dyDescent="0.25">
      <c r="A101" s="33" t="s">
        <v>97</v>
      </c>
      <c r="B101" s="34"/>
      <c r="C101" s="35"/>
      <c r="D101" s="36">
        <v>29876.04</v>
      </c>
    </row>
    <row r="102" spans="1:4" ht="11.45" customHeight="1" x14ac:dyDescent="0.2">
      <c r="D102"/>
    </row>
    <row r="103" spans="1:4" ht="11.45" customHeight="1" x14ac:dyDescent="0.2">
      <c r="A103" s="37" t="s">
        <v>0</v>
      </c>
    </row>
    <row r="104" spans="1:4" ht="11.45" customHeight="1" x14ac:dyDescent="0.2">
      <c r="A104" s="38"/>
    </row>
    <row r="105" spans="1:4" ht="11.45" customHeight="1" x14ac:dyDescent="0.2">
      <c r="A105" s="39" t="s">
        <v>98</v>
      </c>
    </row>
  </sheetData>
  <mergeCells count="1">
    <mergeCell ref="A4:D4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2024-04-01T00:39:46Z</dcterms:created>
  <dcterms:modified xsi:type="dcterms:W3CDTF">2024-04-01T00:39:55Z</dcterms:modified>
</cp:coreProperties>
</file>